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名单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<sst xmlns="http://schemas.openxmlformats.org/spreadsheetml/2006/main" count="347" uniqueCount="151">
  <si>
    <t>附件2：2023年度研究生发表高水平论文的奖励明细汇总表</t>
  </si>
  <si>
    <t>序号</t>
  </si>
  <si>
    <t>学号</t>
  </si>
  <si>
    <t>学生姓名</t>
  </si>
  <si>
    <t>培养
层次</t>
  </si>
  <si>
    <t>所在学院</t>
  </si>
  <si>
    <t>专业</t>
  </si>
  <si>
    <t>论文题目</t>
  </si>
  <si>
    <t>发表时间</t>
  </si>
  <si>
    <t>期刊名称</t>
  </si>
  <si>
    <t>期刊号
ISSN</t>
  </si>
  <si>
    <t>期刊类别（学校）</t>
  </si>
  <si>
    <t>期刊级别（通用）</t>
  </si>
  <si>
    <t>ESI期刊类别</t>
  </si>
  <si>
    <t>作者类型</t>
  </si>
  <si>
    <t>作者排名</t>
  </si>
  <si>
    <t>是否已获得科研创新基金项目立项</t>
  </si>
  <si>
    <t>论文计分
（含系数）自填</t>
  </si>
  <si>
    <t>论文计分
（含系数）审核填</t>
  </si>
  <si>
    <t>拟奖励
论文金额</t>
  </si>
  <si>
    <t>17010010002</t>
  </si>
  <si>
    <t>胡英杰</t>
  </si>
  <si>
    <t>博士</t>
  </si>
  <si>
    <t>工商管理学院（MBA学院）</t>
  </si>
  <si>
    <t>企业管理</t>
  </si>
  <si>
    <t>互联网金融平台垄断形成、演化与社会福利损失</t>
  </si>
  <si>
    <t>中国软科学</t>
  </si>
  <si>
    <t>1002-9753</t>
  </si>
  <si>
    <t>A类国内期刊</t>
  </si>
  <si>
    <t>CSSCI来源</t>
  </si>
  <si>
    <t>不属于ESI期刊</t>
  </si>
  <si>
    <t>学生一作</t>
  </si>
  <si>
    <t>1/3</t>
  </si>
  <si>
    <t>否</t>
  </si>
  <si>
    <t>18010010008</t>
  </si>
  <si>
    <t>魏妮茜</t>
  </si>
  <si>
    <t>互联网创业企业如何实现商业模式演化？——基于社群视角的双案例研究</t>
  </si>
  <si>
    <t>外国经济与管理</t>
  </si>
  <si>
    <t>1001-4950</t>
  </si>
  <si>
    <t>A-类国内期刊</t>
  </si>
  <si>
    <t>通讯作者</t>
  </si>
  <si>
    <t>2/3</t>
  </si>
  <si>
    <t>刘华金</t>
  </si>
  <si>
    <t>基于并行阻塞策略的社交网络舆情传播控制方法</t>
  </si>
  <si>
    <t>系统科学与数学</t>
  </si>
  <si>
    <t>1000-0577</t>
  </si>
  <si>
    <t>北大核心</t>
  </si>
  <si>
    <t>2/2</t>
  </si>
  <si>
    <t>姜中霜</t>
  </si>
  <si>
    <t>技术经济及管理</t>
  </si>
  <si>
    <t>制造商依托数字技术推进跨越式服务化转型的过程:基于诺力股份的案例研究</t>
  </si>
  <si>
    <t>管理工程学报</t>
  </si>
  <si>
    <t>1004-6062</t>
  </si>
  <si>
    <t>白伟</t>
  </si>
  <si>
    <t>破解“卡脖子”技术难题：“情境—策略”非对称匹配视角</t>
  </si>
  <si>
    <t>中国科学院院刊</t>
  </si>
  <si>
    <t>1000-3045</t>
  </si>
  <si>
    <t>4/4</t>
  </si>
  <si>
    <t>许塬杰</t>
  </si>
  <si>
    <t>“要素—资本—产品”三态耦合视角下数据市场治理体系研究</t>
  </si>
  <si>
    <t>理论学刊</t>
  </si>
  <si>
    <t>1002-3909</t>
  </si>
  <si>
    <t>异质性数字化投入提升制造业绩效的机理研究——基于文本分析的实证方法</t>
  </si>
  <si>
    <t>科技进步与对策</t>
  </si>
  <si>
    <t>1001-7348</t>
  </si>
  <si>
    <t>王家玮</t>
  </si>
  <si>
    <t>Effects of relational embeddedness on users’ intention to participate in value co-creation of social e-commerce platforms</t>
  </si>
  <si>
    <t>JOURNAL OF RESEARCH IN INTERACTIVE MARKETING</t>
  </si>
  <si>
    <t>2040-7122</t>
  </si>
  <si>
    <t>其他SSCI一区收录</t>
  </si>
  <si>
    <t>SSCI一区</t>
  </si>
  <si>
    <t>ECONOMICS&amp;BUSINESS（经济学和商学）ESI期刊</t>
  </si>
  <si>
    <t>曹倩雯</t>
  </si>
  <si>
    <r>
      <rPr>
        <sz val="12"/>
        <color theme="1"/>
        <rFont val="宋体"/>
        <charset val="134"/>
      </rPr>
      <t>核心技术发现与国内外企业技术差距识别方法研究</t>
    </r>
    <r>
      <rPr>
        <sz val="12"/>
        <color theme="1"/>
        <rFont val="Times New Roman Regular"/>
        <charset val="134"/>
      </rPr>
      <t>——</t>
    </r>
    <r>
      <rPr>
        <sz val="12"/>
        <color theme="1"/>
        <rFont val="宋体"/>
        <charset val="134"/>
      </rPr>
      <t>以产品视角</t>
    </r>
  </si>
  <si>
    <t>情报理论与实践</t>
  </si>
  <si>
    <t>1000-7490</t>
  </si>
  <si>
    <t>是</t>
  </si>
  <si>
    <t>张静</t>
  </si>
  <si>
    <t>Can work still be crafted under authority? A study of the differential effect of employee regulatory focus on job crafting</t>
  </si>
  <si>
    <t>JOURNAL OF INNOVATION &amp; KNOWLEDGE</t>
  </si>
  <si>
    <t>2530-7614</t>
  </si>
  <si>
    <t>4/5</t>
  </si>
  <si>
    <t>刘思慧</t>
  </si>
  <si>
    <t>商业模式创新和数字赋能对数字化转型的驱动机制研究——基于TJ-QCA的案例分析</t>
  </si>
  <si>
    <t>2023年9月</t>
  </si>
  <si>
    <t>管理评论</t>
  </si>
  <si>
    <t>1003-1952</t>
  </si>
  <si>
    <t>1/4</t>
  </si>
  <si>
    <t>21010010003</t>
  </si>
  <si>
    <t>周羽中</t>
  </si>
  <si>
    <r>
      <rPr>
        <sz val="12"/>
        <color rgb="FF000000"/>
        <rFont val="宋体"/>
        <charset val="134"/>
      </rPr>
      <t>科技财政助推中国技术进步的机制及创新路径研究</t>
    </r>
    <r>
      <rPr>
        <sz val="12"/>
        <color rgb="FF000000"/>
        <rFont val="Times New Roman"/>
        <charset val="134"/>
      </rPr>
      <t>---</t>
    </r>
    <r>
      <rPr>
        <sz val="12"/>
        <color rgb="FF000000"/>
        <rFont val="宋体"/>
        <charset val="134"/>
      </rPr>
      <t>基于企业生命周期视角</t>
    </r>
  </si>
  <si>
    <t>当代经济管理</t>
  </si>
  <si>
    <t>1673-0461</t>
  </si>
  <si>
    <t>CSSCI扩展版</t>
  </si>
  <si>
    <t>区域公用品牌与价值共创视角下茶企品牌高端化研究——以杭州狮峰茶叶有限公司为例</t>
  </si>
  <si>
    <t>管理案例研究与评论</t>
  </si>
  <si>
    <t>1674-1692</t>
  </si>
  <si>
    <t>21010010001</t>
  </si>
  <si>
    <t>王伦</t>
  </si>
  <si>
    <t>3/3</t>
  </si>
  <si>
    <t>1/5</t>
  </si>
  <si>
    <t>朱建涛</t>
  </si>
  <si>
    <t>Configurations for emerging market firms to achieve a high-level servitization strategy: evidence from Chinese manufacturing firms</t>
  </si>
  <si>
    <t>JOURNAL OF MANUFACTURING TECHNOLOGY MANAGEMENT</t>
  </si>
  <si>
    <t>1741-038X</t>
  </si>
  <si>
    <t>其他学科ESI期刊</t>
  </si>
  <si>
    <t>21010010005</t>
  </si>
  <si>
    <t>王硕</t>
  </si>
  <si>
    <t xml:space="preserve">Application of the extended value-belief-norm (VBN) theory to understand consumers’ intention to use autonomous delivery 
vehicles (ADVs) </t>
  </si>
  <si>
    <t>HELIYON</t>
  </si>
  <si>
    <t>2405-8440</t>
  </si>
  <si>
    <t>其他SCI四区收录</t>
  </si>
  <si>
    <t>SCI四区</t>
  </si>
  <si>
    <t>2/5</t>
  </si>
  <si>
    <t>21010010011</t>
  </si>
  <si>
    <t>夏冰楠</t>
  </si>
  <si>
    <t>拔刀相助还是视若无睹？同伴辱虐管理对旁观者行为影响的双路径机制</t>
  </si>
  <si>
    <t>心理科学</t>
  </si>
  <si>
    <t>1671-6981</t>
  </si>
  <si>
    <t>A+类期刊</t>
  </si>
  <si>
    <t>导师一作，学生二作</t>
  </si>
  <si>
    <t>22010010008</t>
  </si>
  <si>
    <t>邵月婷</t>
  </si>
  <si>
    <t>The effect of boundary-spanning search and cognitive style on the business model design of Internet start-ups: evidence from China</t>
  </si>
  <si>
    <t>TECHNOLOGY ANALYSIS &amp;  STRATEGIC MANAGEMENT</t>
  </si>
  <si>
    <t>0953-7325</t>
  </si>
  <si>
    <t>ABS二星期刊</t>
  </si>
  <si>
    <t>SSCI三区</t>
  </si>
  <si>
    <t>21020010026</t>
  </si>
  <si>
    <t>徐承浩</t>
  </si>
  <si>
    <t>硕士</t>
  </si>
  <si>
    <t>Disrupting The Technology Innovation Efficiency of Manufacturing Enterprises Through Digital Technology Promotion: An Evidence of 5G Technology Construction in China</t>
  </si>
  <si>
    <t>IEEE TRANSACTIONS ON ENGINEERING MANAGEMENT</t>
  </si>
  <si>
    <t>0018-9391</t>
  </si>
  <si>
    <t>Policy Incentives, Government Subsidies, and
Technological Innovation in New Energy Vehicle Enterprises: Evidence from China</t>
  </si>
  <si>
    <t>ENERGY POLICY</t>
  </si>
  <si>
    <t>0301-4215</t>
  </si>
  <si>
    <t>Can the new energy pilot policy improve China's urban energy economic efficiency?</t>
  </si>
  <si>
    <t>JOURNAL OF ENVIRONMENTAL PLANNING AND MANAGEMENT</t>
  </si>
  <si>
    <t>0964-0568</t>
  </si>
  <si>
    <t>其他SSCI二区收录</t>
  </si>
  <si>
    <t>SSCI二区</t>
  </si>
  <si>
    <t>1/2</t>
  </si>
  <si>
    <t>城市 5G 技术试点建设赋能企业数字化转型——来自中国制造企业的实验证据</t>
  </si>
  <si>
    <t>华东经济管理</t>
  </si>
  <si>
    <t>1007-5097</t>
  </si>
  <si>
    <t>21020010065</t>
  </si>
  <si>
    <t>张智敏</t>
  </si>
  <si>
    <t>人工智能算法技术异化研究框架的整合构建——“内涵特征——异化归因——算法治理”的逻辑视角</t>
  </si>
  <si>
    <t>科技管理研究</t>
  </si>
  <si>
    <t>1000-7695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</si>
</sst>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Times New Roman Regular"/>
      <charset val="134"/>
    </font>
    <font>
      <sz val="12"/>
      <color theme="1"/>
      <name val="宋体"/>
      <charset val="134"/>
    </font>
    <font>
      <sz val="12"/>
      <color rgb="FF333333"/>
      <name val="Times New Roman Regular"/>
      <charset val="134"/>
    </font>
    <font>
      <sz val="12"/>
      <color rgb="FF000000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b/>
      <sz val="12"/>
      <color rgb="FF0070C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2" fillId="0" borderId="1" xfId="50" applyNumberFormat="1" applyFont="1" applyFill="1" applyBorder="1" applyAlignment="1">
      <alignment horizontal="center" vertical="center" wrapText="1" readingOrder="1"/>
    </xf>
    <xf numFmtId="5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2" fillId="0" borderId="1" xfId="49" applyNumberFormat="1" applyFont="1" applyFill="1" applyBorder="1" applyAlignment="1">
      <alignment horizontal="center" vertical="center" wrapText="1" readingOrder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center"/>
    </xf>
    <xf numFmtId="176" fontId="2" fillId="0" borderId="2" xfId="50" applyNumberFormat="1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49" applyNumberFormat="1" applyFont="1" applyFill="1" applyBorder="1" applyAlignment="1">
      <alignment horizontal="left" vertical="center" wrapText="1" readingOrder="1"/>
    </xf>
    <xf numFmtId="49" fontId="2" fillId="0" borderId="1" xfId="50" applyNumberFormat="1" applyFont="1" applyFill="1" applyBorder="1" applyAlignment="1">
      <alignment horizontal="center" vertical="center" wrapText="1" readingOrder="1"/>
    </xf>
    <xf numFmtId="0" fontId="2" fillId="0" borderId="1" xfId="50" applyFont="1" applyFill="1" applyBorder="1" applyAlignment="1">
      <alignment horizontal="center" vertical="center" wrapText="1" readingOrder="1"/>
    </xf>
    <xf numFmtId="0" fontId="10" fillId="0" borderId="1" xfId="50" applyFont="1" applyFill="1" applyBorder="1" applyAlignment="1">
      <alignment horizontal="center" vertical="center" wrapText="1" readingOrder="1"/>
    </xf>
    <xf numFmtId="49" fontId="2" fillId="0" borderId="1" xfId="0" applyNumberFormat="1" applyFont="1" applyFill="1" applyBorder="1" applyAlignment="1">
      <alignment horizontal="center" vertical="center" wrapText="1" readingOrder="1"/>
    </xf>
    <xf numFmtId="49" fontId="11" fillId="0" borderId="1" xfId="0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henyanlin\Desktop\&#31185;&#30740;&#25104;&#26524;&#32479;&#35745;\&#20854;&#20182;&#24180;&#32423;&#21338;&#22763;\18010010008%20&#39759;&#22958;&#33564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7719;&#24635;&#65289;&#20225;&#31649;22&#21338;%20xlsx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7719;&#24635;&#65289;&#20225;&#31649;21%20&#308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henyanlin\Desktop\&#31185;&#30740;&#25104;&#26524;&#32479;&#35745;\&#20854;&#20182;&#24180;&#32423;&#21338;&#22763;\19010010001%20&#21016;&#21326;&#3732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henyanlin\Desktop\&#31185;&#30740;&#25104;&#26524;&#32479;&#35745;\&#20854;&#20182;&#24180;&#32423;&#21338;&#22763;\19010010013%20&#23004;&#20013;&#386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henyanlin\Desktop\&#31185;&#30740;&#25104;&#26524;&#32479;&#35745;\&#20854;&#20182;&#24180;&#32423;&#21338;&#22763;\20010010001&#35768;&#22636;&#264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henyanlin\Desktop\&#31185;&#30740;&#25104;&#26524;&#32479;&#35745;\&#20854;&#20182;&#24180;&#32423;&#21338;&#22763;\20010010010%20&#26361;&#20521;&#3863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henyanlin\Desktop\&#31185;&#30740;&#25104;&#26524;&#32479;&#35745;\&#20854;&#20182;&#24180;&#32423;&#21338;&#22763;\20010010016%20&#24352;&#3874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henyanlin\Desktop\&#31185;&#30740;&#25104;&#26524;&#32479;&#35745;\&#20854;&#20182;&#24180;&#32423;&#21338;&#22763;\23010010022%20&#21016;&#24605;&#2493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henyanlin\Desktop\&#31185;&#30740;&#25104;&#26524;&#32479;&#35745;\&#20854;&#20182;&#24180;&#32423;&#21338;&#22763;\8-20010010005&#29579;&#23478;&#2961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7719;&#24635;&#65289;&#20225;&#31649;21&#2133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学院报送及备案"/>
      <sheetName val="期刊类别及计分参考（学校）"/>
      <sheetName val="期刊级别（通用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kyfw.zjgsu.edu.cn/srm-web/systemrole/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tabSelected="1" zoomScale="60" zoomScaleNormal="60" workbookViewId="0">
      <selection activeCell="I52" sqref="I52"/>
    </sheetView>
  </sheetViews>
  <sheetFormatPr defaultColWidth="9" defaultRowHeight="14.4"/>
  <cols>
    <col min="1" max="1" width="6.33333333333333" style="5" customWidth="1"/>
    <col min="2" max="2" width="14.4444444444444" style="6" customWidth="1"/>
    <col min="3" max="3" width="11.1111111111111" style="5" customWidth="1"/>
    <col min="4" max="4" width="11.8888888888889" style="5" customWidth="1"/>
    <col min="5" max="5" width="19.6666666666667" style="5" customWidth="1"/>
    <col min="6" max="6" width="18.5555555555556" style="5" customWidth="1"/>
    <col min="7" max="7" width="51.1111111111111" style="5" customWidth="1"/>
    <col min="8" max="8" width="13.1111111111111" style="7" customWidth="1"/>
    <col min="9" max="9" width="23.1111111111111" style="8" customWidth="1"/>
    <col min="10" max="10" width="11.8888888888889" style="5" customWidth="1"/>
    <col min="11" max="11" width="20.6666666666667" style="5" customWidth="1"/>
    <col min="12" max="12" width="19.4444444444444" style="5" customWidth="1"/>
    <col min="13" max="13" width="29.6666666666667" style="5" customWidth="1"/>
    <col min="14" max="14" width="23.1111111111111" style="8" customWidth="1"/>
    <col min="15" max="15" width="11.1111111111111" style="8" customWidth="1"/>
    <col min="16" max="16" width="19.4444444444444" style="8" customWidth="1"/>
    <col min="17" max="17" width="17.1111111111111" style="8" customWidth="1"/>
    <col min="18" max="18" width="19.4444444444444" style="8" customWidth="1"/>
    <col min="19" max="19" width="10.5555555555556" style="8" customWidth="1"/>
    <col min="20" max="16384" width="9" style="5"/>
  </cols>
  <sheetData>
    <row r="1" ht="24" customHeight="1" spans="1:13">
      <c r="A1" s="9" t="s">
        <v>0</v>
      </c>
      <c r="C1" s="8"/>
      <c r="D1" s="8"/>
      <c r="E1" s="8"/>
      <c r="F1" s="8"/>
      <c r="G1" s="8"/>
      <c r="H1" s="6"/>
      <c r="J1" s="8"/>
      <c r="K1" s="8"/>
      <c r="L1" s="8"/>
      <c r="M1" s="8"/>
    </row>
    <row r="2" s="1" customFormat="1" ht="45" customHeight="1" spans="1:19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0" t="s">
        <v>14</v>
      </c>
      <c r="O2" s="10" t="s">
        <v>15</v>
      </c>
      <c r="P2" s="11" t="s">
        <v>16</v>
      </c>
      <c r="Q2" s="11" t="s">
        <v>17</v>
      </c>
      <c r="R2" s="49" t="s">
        <v>18</v>
      </c>
      <c r="S2" s="11" t="s">
        <v>19</v>
      </c>
    </row>
    <row r="3" s="1" customFormat="1" ht="70" customHeight="1" spans="1:19">
      <c r="A3" s="10">
        <v>1</v>
      </c>
      <c r="B3" s="12" t="s">
        <v>20</v>
      </c>
      <c r="C3" s="13" t="s">
        <v>21</v>
      </c>
      <c r="D3" s="14" t="s">
        <v>22</v>
      </c>
      <c r="E3" s="15" t="s">
        <v>23</v>
      </c>
      <c r="F3" s="14" t="s">
        <v>24</v>
      </c>
      <c r="G3" s="16" t="s">
        <v>25</v>
      </c>
      <c r="H3" s="17">
        <v>44927</v>
      </c>
      <c r="I3" s="37" t="s">
        <v>26</v>
      </c>
      <c r="J3" s="38" t="s">
        <v>27</v>
      </c>
      <c r="K3" s="15" t="s">
        <v>28</v>
      </c>
      <c r="L3" s="39" t="s">
        <v>29</v>
      </c>
      <c r="M3" s="15" t="s">
        <v>30</v>
      </c>
      <c r="N3" s="14" t="s">
        <v>31</v>
      </c>
      <c r="O3" s="40" t="s">
        <v>32</v>
      </c>
      <c r="P3" s="14" t="s">
        <v>33</v>
      </c>
      <c r="Q3" s="14">
        <v>1.5</v>
      </c>
      <c r="R3" s="14">
        <v>1.5</v>
      </c>
      <c r="S3" s="15">
        <f t="shared" ref="S3:S8" si="0">R3*2447*12%</f>
        <v>440.46</v>
      </c>
    </row>
    <row r="4" s="1" customFormat="1" ht="70" customHeight="1" spans="1:19">
      <c r="A4" s="10">
        <v>2</v>
      </c>
      <c r="B4" s="12" t="s">
        <v>34</v>
      </c>
      <c r="C4" s="13" t="s">
        <v>35</v>
      </c>
      <c r="D4" s="14" t="s">
        <v>22</v>
      </c>
      <c r="E4" s="15" t="s">
        <v>23</v>
      </c>
      <c r="F4" s="14" t="s">
        <v>24</v>
      </c>
      <c r="G4" s="16" t="s">
        <v>36</v>
      </c>
      <c r="H4" s="17">
        <v>44958</v>
      </c>
      <c r="I4" s="37" t="s">
        <v>37</v>
      </c>
      <c r="J4" s="38" t="s">
        <v>38</v>
      </c>
      <c r="K4" s="15" t="s">
        <v>39</v>
      </c>
      <c r="L4" s="15" t="s">
        <v>29</v>
      </c>
      <c r="M4" s="15" t="s">
        <v>30</v>
      </c>
      <c r="N4" s="14" t="s">
        <v>40</v>
      </c>
      <c r="O4" s="40" t="s">
        <v>41</v>
      </c>
      <c r="P4" s="14" t="s">
        <v>33</v>
      </c>
      <c r="Q4" s="14">
        <v>0.5</v>
      </c>
      <c r="R4" s="15">
        <v>0.5</v>
      </c>
      <c r="S4" s="15">
        <f t="shared" si="0"/>
        <v>146.82</v>
      </c>
    </row>
    <row r="5" s="1" customFormat="1" ht="70" customHeight="1" spans="1:19">
      <c r="A5" s="10">
        <v>3</v>
      </c>
      <c r="B5" s="14">
        <v>19010010001</v>
      </c>
      <c r="C5" s="14" t="s">
        <v>42</v>
      </c>
      <c r="D5" s="14" t="s">
        <v>22</v>
      </c>
      <c r="E5" s="15" t="s">
        <v>23</v>
      </c>
      <c r="F5" s="14" t="s">
        <v>24</v>
      </c>
      <c r="G5" s="15" t="s">
        <v>43</v>
      </c>
      <c r="H5" s="18">
        <v>45047</v>
      </c>
      <c r="I5" s="14" t="s">
        <v>44</v>
      </c>
      <c r="J5" s="14" t="s">
        <v>45</v>
      </c>
      <c r="K5" s="14" t="s">
        <v>28</v>
      </c>
      <c r="L5" s="14" t="s">
        <v>46</v>
      </c>
      <c r="M5" s="14" t="s">
        <v>30</v>
      </c>
      <c r="N5" s="14" t="s">
        <v>40</v>
      </c>
      <c r="O5" s="12" t="s">
        <v>47</v>
      </c>
      <c r="P5" s="14" t="s">
        <v>33</v>
      </c>
      <c r="Q5" s="14">
        <v>1.5</v>
      </c>
      <c r="R5" s="14">
        <v>1.5</v>
      </c>
      <c r="S5" s="15">
        <f t="shared" si="0"/>
        <v>440.46</v>
      </c>
    </row>
    <row r="6" s="1" customFormat="1" ht="70" customHeight="1" spans="1:19">
      <c r="A6" s="10">
        <v>4</v>
      </c>
      <c r="B6" s="14">
        <v>19010010013</v>
      </c>
      <c r="C6" s="14" t="s">
        <v>48</v>
      </c>
      <c r="D6" s="14" t="s">
        <v>22</v>
      </c>
      <c r="E6" s="15" t="s">
        <v>23</v>
      </c>
      <c r="F6" s="14" t="s">
        <v>49</v>
      </c>
      <c r="G6" s="19" t="s">
        <v>50</v>
      </c>
      <c r="H6" s="18">
        <v>44927</v>
      </c>
      <c r="I6" s="14" t="s">
        <v>51</v>
      </c>
      <c r="J6" s="14" t="s">
        <v>52</v>
      </c>
      <c r="K6" s="14" t="s">
        <v>28</v>
      </c>
      <c r="L6" s="15" t="s">
        <v>29</v>
      </c>
      <c r="M6" s="14" t="s">
        <v>30</v>
      </c>
      <c r="N6" s="14" t="s">
        <v>31</v>
      </c>
      <c r="O6" s="14" t="s">
        <v>32</v>
      </c>
      <c r="P6" s="12" t="s">
        <v>33</v>
      </c>
      <c r="Q6" s="14">
        <v>1.5</v>
      </c>
      <c r="R6" s="14">
        <v>1.5</v>
      </c>
      <c r="S6" s="15">
        <f t="shared" si="0"/>
        <v>440.46</v>
      </c>
    </row>
    <row r="7" s="1" customFormat="1" ht="70" customHeight="1" spans="1:19">
      <c r="A7" s="10">
        <v>5</v>
      </c>
      <c r="B7" s="14">
        <v>19010010014</v>
      </c>
      <c r="C7" s="14" t="s">
        <v>53</v>
      </c>
      <c r="D7" s="14" t="s">
        <v>22</v>
      </c>
      <c r="E7" s="15" t="s">
        <v>23</v>
      </c>
      <c r="F7" s="14" t="s">
        <v>49</v>
      </c>
      <c r="G7" s="15" t="s">
        <v>54</v>
      </c>
      <c r="H7" s="18">
        <v>45017</v>
      </c>
      <c r="I7" s="14" t="s">
        <v>55</v>
      </c>
      <c r="J7" s="41" t="s">
        <v>56</v>
      </c>
      <c r="K7" s="14" t="s">
        <v>39</v>
      </c>
      <c r="L7" s="15" t="s">
        <v>29</v>
      </c>
      <c r="M7" s="15" t="s">
        <v>30</v>
      </c>
      <c r="N7" s="14" t="s">
        <v>40</v>
      </c>
      <c r="O7" s="12" t="s">
        <v>57</v>
      </c>
      <c r="P7" s="12" t="s">
        <v>33</v>
      </c>
      <c r="Q7" s="14">
        <v>0.5</v>
      </c>
      <c r="R7" s="14">
        <v>0.5</v>
      </c>
      <c r="S7" s="15">
        <f t="shared" si="0"/>
        <v>146.82</v>
      </c>
    </row>
    <row r="8" s="1" customFormat="1" ht="70" customHeight="1" spans="1:19">
      <c r="A8" s="10">
        <v>6</v>
      </c>
      <c r="B8" s="14">
        <v>20010010001</v>
      </c>
      <c r="C8" s="14" t="s">
        <v>58</v>
      </c>
      <c r="D8" s="14" t="s">
        <v>22</v>
      </c>
      <c r="E8" s="15" t="s">
        <v>23</v>
      </c>
      <c r="F8" s="14" t="s">
        <v>24</v>
      </c>
      <c r="G8" s="16" t="s">
        <v>59</v>
      </c>
      <c r="H8" s="18">
        <v>45047</v>
      </c>
      <c r="I8" s="14" t="s">
        <v>60</v>
      </c>
      <c r="J8" s="41" t="s">
        <v>61</v>
      </c>
      <c r="K8" s="15" t="s">
        <v>39</v>
      </c>
      <c r="L8" s="15" t="s">
        <v>29</v>
      </c>
      <c r="M8" s="15" t="s">
        <v>30</v>
      </c>
      <c r="N8" s="14" t="s">
        <v>40</v>
      </c>
      <c r="O8" s="40" t="s">
        <v>47</v>
      </c>
      <c r="P8" s="14" t="s">
        <v>33</v>
      </c>
      <c r="Q8" s="14">
        <v>0.5</v>
      </c>
      <c r="R8" s="14">
        <v>0.5</v>
      </c>
      <c r="S8" s="15">
        <f t="shared" si="0"/>
        <v>146.82</v>
      </c>
    </row>
    <row r="9" s="1" customFormat="1" ht="70" customHeight="1" spans="1:19">
      <c r="A9" s="10">
        <v>7</v>
      </c>
      <c r="B9" s="14">
        <v>20010010001</v>
      </c>
      <c r="C9" s="14" t="s">
        <v>58</v>
      </c>
      <c r="D9" s="14" t="s">
        <v>22</v>
      </c>
      <c r="E9" s="15" t="s">
        <v>23</v>
      </c>
      <c r="F9" s="14" t="s">
        <v>24</v>
      </c>
      <c r="G9" s="16" t="s">
        <v>62</v>
      </c>
      <c r="H9" s="18">
        <v>45170</v>
      </c>
      <c r="I9" s="14" t="s">
        <v>63</v>
      </c>
      <c r="J9" s="41" t="s">
        <v>64</v>
      </c>
      <c r="K9" s="15" t="s">
        <v>39</v>
      </c>
      <c r="L9" s="15" t="s">
        <v>29</v>
      </c>
      <c r="M9" s="15" t="s">
        <v>30</v>
      </c>
      <c r="N9" s="14" t="s">
        <v>40</v>
      </c>
      <c r="O9" s="40" t="s">
        <v>41</v>
      </c>
      <c r="P9" s="14" t="s">
        <v>33</v>
      </c>
      <c r="Q9" s="14">
        <v>0.5</v>
      </c>
      <c r="R9" s="14">
        <v>0</v>
      </c>
      <c r="S9" s="15">
        <f t="shared" ref="S8:S26" si="1">R9*2447*12%</f>
        <v>0</v>
      </c>
    </row>
    <row r="10" s="1" customFormat="1" ht="70" customHeight="1" spans="1:19">
      <c r="A10" s="10">
        <v>8</v>
      </c>
      <c r="B10" s="14">
        <v>20010010005</v>
      </c>
      <c r="C10" s="14" t="s">
        <v>65</v>
      </c>
      <c r="D10" s="14" t="s">
        <v>22</v>
      </c>
      <c r="E10" s="15" t="s">
        <v>23</v>
      </c>
      <c r="F10" s="14" t="s">
        <v>24</v>
      </c>
      <c r="G10" s="20" t="s">
        <v>66</v>
      </c>
      <c r="H10" s="17">
        <v>45139</v>
      </c>
      <c r="I10" s="37" t="s">
        <v>67</v>
      </c>
      <c r="J10" s="14" t="s">
        <v>68</v>
      </c>
      <c r="K10" s="14" t="s">
        <v>69</v>
      </c>
      <c r="L10" s="24" t="s">
        <v>70</v>
      </c>
      <c r="M10" s="15" t="s">
        <v>71</v>
      </c>
      <c r="N10" s="14" t="s">
        <v>40</v>
      </c>
      <c r="O10" s="40" t="s">
        <v>41</v>
      </c>
      <c r="P10" s="40" t="s">
        <v>33</v>
      </c>
      <c r="Q10" s="14">
        <v>4.5</v>
      </c>
      <c r="R10" s="14">
        <v>4.5</v>
      </c>
      <c r="S10" s="15">
        <f t="shared" si="1"/>
        <v>1321.38</v>
      </c>
    </row>
    <row r="11" s="2" customFormat="1" ht="70" customHeight="1" spans="1:19">
      <c r="A11" s="10">
        <v>9</v>
      </c>
      <c r="B11" s="21">
        <v>20010010010</v>
      </c>
      <c r="C11" s="14" t="s">
        <v>72</v>
      </c>
      <c r="D11" s="14" t="s">
        <v>22</v>
      </c>
      <c r="E11" s="15" t="s">
        <v>23</v>
      </c>
      <c r="F11" s="14" t="s">
        <v>24</v>
      </c>
      <c r="G11" s="22" t="s">
        <v>73</v>
      </c>
      <c r="H11" s="18">
        <v>44927</v>
      </c>
      <c r="I11" s="14" t="s">
        <v>74</v>
      </c>
      <c r="J11" s="42" t="s">
        <v>75</v>
      </c>
      <c r="K11" s="14" t="s">
        <v>39</v>
      </c>
      <c r="L11" s="14" t="s">
        <v>29</v>
      </c>
      <c r="M11" s="14" t="s">
        <v>30</v>
      </c>
      <c r="N11" s="14" t="s">
        <v>31</v>
      </c>
      <c r="O11" s="12" t="s">
        <v>32</v>
      </c>
      <c r="P11" s="14" t="s">
        <v>76</v>
      </c>
      <c r="Q11" s="14">
        <v>0.5</v>
      </c>
      <c r="R11" s="14">
        <v>0.5</v>
      </c>
      <c r="S11" s="15">
        <f t="shared" si="1"/>
        <v>146.82</v>
      </c>
    </row>
    <row r="12" s="1" customFormat="1" ht="70" customHeight="1" spans="1:19">
      <c r="A12" s="10">
        <v>10</v>
      </c>
      <c r="B12" s="14">
        <v>20010010016</v>
      </c>
      <c r="C12" s="14" t="s">
        <v>77</v>
      </c>
      <c r="D12" s="14" t="s">
        <v>22</v>
      </c>
      <c r="E12" s="15" t="s">
        <v>23</v>
      </c>
      <c r="F12" s="14" t="s">
        <v>49</v>
      </c>
      <c r="G12" s="23" t="s">
        <v>78</v>
      </c>
      <c r="H12" s="18">
        <v>45108</v>
      </c>
      <c r="I12" s="15" t="s">
        <v>79</v>
      </c>
      <c r="J12" s="42" t="s">
        <v>80</v>
      </c>
      <c r="K12" s="14" t="s">
        <v>69</v>
      </c>
      <c r="L12" s="43" t="s">
        <v>70</v>
      </c>
      <c r="M12" s="15" t="s">
        <v>71</v>
      </c>
      <c r="N12" s="14" t="s">
        <v>40</v>
      </c>
      <c r="O12" s="12" t="s">
        <v>81</v>
      </c>
      <c r="P12" s="14" t="s">
        <v>33</v>
      </c>
      <c r="Q12" s="14">
        <v>4.5</v>
      </c>
      <c r="R12" s="14">
        <v>4.5</v>
      </c>
      <c r="S12" s="15">
        <f t="shared" si="1"/>
        <v>1321.38</v>
      </c>
    </row>
    <row r="13" s="3" customFormat="1" ht="70" customHeight="1" spans="1:19">
      <c r="A13" s="10">
        <v>11</v>
      </c>
      <c r="B13" s="24">
        <v>23010010022</v>
      </c>
      <c r="C13" s="13" t="s">
        <v>82</v>
      </c>
      <c r="D13" s="14" t="s">
        <v>22</v>
      </c>
      <c r="E13" s="15" t="s">
        <v>23</v>
      </c>
      <c r="F13" s="14" t="s">
        <v>49</v>
      </c>
      <c r="G13" s="16" t="s">
        <v>83</v>
      </c>
      <c r="H13" s="24" t="s">
        <v>84</v>
      </c>
      <c r="I13" s="13" t="s">
        <v>85</v>
      </c>
      <c r="J13" s="14" t="s">
        <v>86</v>
      </c>
      <c r="K13" s="14" t="s">
        <v>39</v>
      </c>
      <c r="L13" s="15" t="s">
        <v>29</v>
      </c>
      <c r="M13" s="15" t="s">
        <v>30</v>
      </c>
      <c r="N13" s="14" t="s">
        <v>31</v>
      </c>
      <c r="O13" s="12" t="s">
        <v>87</v>
      </c>
      <c r="P13" s="12" t="s">
        <v>33</v>
      </c>
      <c r="Q13" s="14">
        <v>0.5</v>
      </c>
      <c r="R13" s="34">
        <v>0.5</v>
      </c>
      <c r="S13" s="15">
        <f t="shared" si="1"/>
        <v>146.82</v>
      </c>
    </row>
    <row r="14" s="1" customFormat="1" ht="60" customHeight="1" spans="1:19">
      <c r="A14" s="10">
        <v>12</v>
      </c>
      <c r="B14" s="25" t="s">
        <v>88</v>
      </c>
      <c r="C14" s="26" t="s">
        <v>89</v>
      </c>
      <c r="D14" s="27" t="s">
        <v>22</v>
      </c>
      <c r="E14" s="15" t="s">
        <v>23</v>
      </c>
      <c r="F14" s="27" t="s">
        <v>24</v>
      </c>
      <c r="G14" s="28" t="s">
        <v>90</v>
      </c>
      <c r="H14" s="29">
        <v>45200</v>
      </c>
      <c r="I14" s="44" t="s">
        <v>91</v>
      </c>
      <c r="J14" s="45" t="s">
        <v>92</v>
      </c>
      <c r="K14" s="46" t="s">
        <v>39</v>
      </c>
      <c r="L14" s="47" t="s">
        <v>93</v>
      </c>
      <c r="M14" s="46" t="s">
        <v>30</v>
      </c>
      <c r="N14" s="27" t="s">
        <v>31</v>
      </c>
      <c r="O14" s="25" t="s">
        <v>32</v>
      </c>
      <c r="P14" s="27" t="s">
        <v>33</v>
      </c>
      <c r="Q14" s="27"/>
      <c r="R14" s="46">
        <v>0.5</v>
      </c>
      <c r="S14" s="15">
        <f t="shared" si="1"/>
        <v>146.82</v>
      </c>
    </row>
    <row r="15" s="1" customFormat="1" ht="60" customHeight="1" spans="1:19">
      <c r="A15" s="10">
        <v>13</v>
      </c>
      <c r="B15" s="25" t="s">
        <v>88</v>
      </c>
      <c r="C15" s="13" t="s">
        <v>89</v>
      </c>
      <c r="D15" s="14" t="s">
        <v>22</v>
      </c>
      <c r="E15" s="15" t="s">
        <v>23</v>
      </c>
      <c r="F15" s="14" t="s">
        <v>24</v>
      </c>
      <c r="G15" s="30" t="s">
        <v>94</v>
      </c>
      <c r="H15" s="17">
        <v>45200</v>
      </c>
      <c r="I15" s="48" t="s">
        <v>95</v>
      </c>
      <c r="J15" s="38" t="s">
        <v>96</v>
      </c>
      <c r="K15" s="15" t="s">
        <v>39</v>
      </c>
      <c r="L15" s="39" t="s">
        <v>93</v>
      </c>
      <c r="M15" s="15" t="s">
        <v>30</v>
      </c>
      <c r="N15" s="14" t="s">
        <v>40</v>
      </c>
      <c r="O15" s="12" t="s">
        <v>81</v>
      </c>
      <c r="P15" s="14" t="s">
        <v>33</v>
      </c>
      <c r="Q15" s="14"/>
      <c r="R15" s="14">
        <v>0.5</v>
      </c>
      <c r="S15" s="15">
        <f t="shared" si="1"/>
        <v>146.82</v>
      </c>
    </row>
    <row r="16" s="1" customFormat="1" ht="60" customHeight="1" spans="1:19">
      <c r="A16" s="10">
        <v>14</v>
      </c>
      <c r="B16" s="25" t="s">
        <v>97</v>
      </c>
      <c r="C16" s="26" t="s">
        <v>98</v>
      </c>
      <c r="D16" s="27" t="s">
        <v>22</v>
      </c>
      <c r="E16" s="15" t="s">
        <v>23</v>
      </c>
      <c r="F16" s="27" t="s">
        <v>24</v>
      </c>
      <c r="G16" s="28" t="s">
        <v>90</v>
      </c>
      <c r="H16" s="29">
        <v>45200</v>
      </c>
      <c r="I16" s="44" t="s">
        <v>91</v>
      </c>
      <c r="J16" s="45" t="s">
        <v>92</v>
      </c>
      <c r="K16" s="46" t="s">
        <v>39</v>
      </c>
      <c r="L16" s="47" t="s">
        <v>93</v>
      </c>
      <c r="M16" s="46" t="s">
        <v>30</v>
      </c>
      <c r="N16" s="27" t="s">
        <v>40</v>
      </c>
      <c r="O16" s="25" t="s">
        <v>99</v>
      </c>
      <c r="P16" s="27" t="s">
        <v>33</v>
      </c>
      <c r="Q16" s="27"/>
      <c r="R16" s="46">
        <v>0.5</v>
      </c>
      <c r="S16" s="15">
        <f t="shared" si="1"/>
        <v>146.82</v>
      </c>
    </row>
    <row r="17" s="1" customFormat="1" ht="60" customHeight="1" spans="1:19">
      <c r="A17" s="10">
        <v>15</v>
      </c>
      <c r="B17" s="25" t="s">
        <v>97</v>
      </c>
      <c r="C17" s="13" t="s">
        <v>98</v>
      </c>
      <c r="D17" s="14" t="s">
        <v>22</v>
      </c>
      <c r="E17" s="15" t="s">
        <v>23</v>
      </c>
      <c r="F17" s="14" t="s">
        <v>24</v>
      </c>
      <c r="G17" s="30" t="s">
        <v>94</v>
      </c>
      <c r="H17" s="17">
        <v>45200</v>
      </c>
      <c r="I17" s="48" t="s">
        <v>95</v>
      </c>
      <c r="J17" s="38" t="s">
        <v>96</v>
      </c>
      <c r="K17" s="15" t="s">
        <v>39</v>
      </c>
      <c r="L17" s="39" t="s">
        <v>93</v>
      </c>
      <c r="M17" s="15" t="s">
        <v>30</v>
      </c>
      <c r="N17" s="14" t="s">
        <v>31</v>
      </c>
      <c r="O17" s="12" t="s">
        <v>100</v>
      </c>
      <c r="P17" s="14" t="s">
        <v>33</v>
      </c>
      <c r="Q17" s="14"/>
      <c r="R17" s="14">
        <v>0.5</v>
      </c>
      <c r="S17" s="15">
        <f t="shared" si="1"/>
        <v>146.82</v>
      </c>
    </row>
    <row r="18" s="1" customFormat="1" ht="76" customHeight="1" spans="1:19">
      <c r="A18" s="10">
        <v>16</v>
      </c>
      <c r="B18" s="24">
        <v>21010010014</v>
      </c>
      <c r="C18" s="14" t="s">
        <v>101</v>
      </c>
      <c r="D18" s="14" t="s">
        <v>22</v>
      </c>
      <c r="E18" s="15" t="s">
        <v>23</v>
      </c>
      <c r="F18" s="14" t="s">
        <v>49</v>
      </c>
      <c r="G18" s="16" t="s">
        <v>102</v>
      </c>
      <c r="H18" s="17">
        <v>45200</v>
      </c>
      <c r="I18" s="37" t="s">
        <v>103</v>
      </c>
      <c r="J18" s="14" t="s">
        <v>104</v>
      </c>
      <c r="K18" s="14" t="s">
        <v>69</v>
      </c>
      <c r="L18" s="14" t="s">
        <v>70</v>
      </c>
      <c r="M18" s="14" t="s">
        <v>105</v>
      </c>
      <c r="N18" s="14" t="s">
        <v>31</v>
      </c>
      <c r="O18" s="12" t="s">
        <v>87</v>
      </c>
      <c r="P18" s="12" t="s">
        <v>33</v>
      </c>
      <c r="Q18" s="14">
        <v>3.6</v>
      </c>
      <c r="R18" s="14">
        <v>3.6</v>
      </c>
      <c r="S18" s="15">
        <f t="shared" si="1"/>
        <v>1057.104</v>
      </c>
    </row>
    <row r="19" s="4" customFormat="1" ht="62.4" spans="1:19">
      <c r="A19" s="31">
        <v>17</v>
      </c>
      <c r="B19" s="32" t="s">
        <v>106</v>
      </c>
      <c r="C19" s="13" t="s">
        <v>107</v>
      </c>
      <c r="D19" s="33" t="s">
        <v>22</v>
      </c>
      <c r="E19" s="34" t="s">
        <v>23</v>
      </c>
      <c r="F19" s="33" t="s">
        <v>24</v>
      </c>
      <c r="G19" s="35" t="s">
        <v>108</v>
      </c>
      <c r="H19" s="17">
        <v>45170</v>
      </c>
      <c r="I19" s="37" t="s">
        <v>109</v>
      </c>
      <c r="J19" s="38" t="s">
        <v>110</v>
      </c>
      <c r="K19" s="34" t="s">
        <v>111</v>
      </c>
      <c r="L19" s="34" t="s">
        <v>112</v>
      </c>
      <c r="M19" s="34" t="s">
        <v>30</v>
      </c>
      <c r="N19" s="33" t="s">
        <v>40</v>
      </c>
      <c r="O19" s="40" t="s">
        <v>113</v>
      </c>
      <c r="P19" s="33" t="s">
        <v>33</v>
      </c>
      <c r="Q19" s="33">
        <v>2.2</v>
      </c>
      <c r="R19" s="34">
        <v>1</v>
      </c>
      <c r="S19" s="34">
        <f t="shared" si="1"/>
        <v>293.64</v>
      </c>
    </row>
    <row r="20" s="1" customFormat="1" ht="60" customHeight="1" spans="1:19">
      <c r="A20" s="10">
        <v>18</v>
      </c>
      <c r="B20" s="12" t="s">
        <v>114</v>
      </c>
      <c r="C20" s="13" t="s">
        <v>115</v>
      </c>
      <c r="D20" s="14" t="s">
        <v>22</v>
      </c>
      <c r="E20" s="15" t="s">
        <v>23</v>
      </c>
      <c r="F20" s="14" t="s">
        <v>24</v>
      </c>
      <c r="G20" s="16" t="s">
        <v>116</v>
      </c>
      <c r="H20" s="17">
        <v>45047</v>
      </c>
      <c r="I20" s="37" t="s">
        <v>117</v>
      </c>
      <c r="J20" s="38" t="s">
        <v>118</v>
      </c>
      <c r="K20" s="15" t="s">
        <v>119</v>
      </c>
      <c r="L20" s="15" t="s">
        <v>29</v>
      </c>
      <c r="M20" s="15" t="s">
        <v>30</v>
      </c>
      <c r="N20" s="14" t="s">
        <v>120</v>
      </c>
      <c r="O20" s="40" t="s">
        <v>113</v>
      </c>
      <c r="P20" s="14" t="s">
        <v>33</v>
      </c>
      <c r="Q20" s="14">
        <v>3.2</v>
      </c>
      <c r="R20" s="15">
        <v>3.2</v>
      </c>
      <c r="S20" s="15">
        <f>R20*4710*12%</f>
        <v>1808.64</v>
      </c>
    </row>
    <row r="21" s="1" customFormat="1" ht="83.5" customHeight="1" spans="1:19">
      <c r="A21" s="10">
        <v>19</v>
      </c>
      <c r="B21" s="12" t="s">
        <v>121</v>
      </c>
      <c r="C21" s="13" t="s">
        <v>122</v>
      </c>
      <c r="D21" s="14" t="s">
        <v>22</v>
      </c>
      <c r="E21" s="15" t="s">
        <v>23</v>
      </c>
      <c r="F21" s="14" t="s">
        <v>24</v>
      </c>
      <c r="G21" s="36" t="s">
        <v>123</v>
      </c>
      <c r="H21" s="17">
        <v>45139</v>
      </c>
      <c r="I21" s="37" t="s">
        <v>124</v>
      </c>
      <c r="J21" s="24" t="s">
        <v>125</v>
      </c>
      <c r="K21" s="15" t="s">
        <v>126</v>
      </c>
      <c r="L21" s="39" t="s">
        <v>127</v>
      </c>
      <c r="M21" s="15" t="s">
        <v>30</v>
      </c>
      <c r="N21" s="14" t="s">
        <v>31</v>
      </c>
      <c r="O21" s="40" t="s">
        <v>87</v>
      </c>
      <c r="P21" s="14" t="s">
        <v>33</v>
      </c>
      <c r="Q21" s="14">
        <v>1.5</v>
      </c>
      <c r="R21" s="15">
        <v>1.5</v>
      </c>
      <c r="S21" s="15">
        <f t="shared" si="1"/>
        <v>440.46</v>
      </c>
    </row>
    <row r="22" s="1" customFormat="1" ht="78" spans="1:19">
      <c r="A22" s="10">
        <v>20</v>
      </c>
      <c r="B22" s="12" t="s">
        <v>128</v>
      </c>
      <c r="C22" s="13" t="s">
        <v>129</v>
      </c>
      <c r="D22" s="14" t="s">
        <v>130</v>
      </c>
      <c r="E22" s="15" t="s">
        <v>23</v>
      </c>
      <c r="F22" s="14" t="s">
        <v>24</v>
      </c>
      <c r="G22" s="16" t="s">
        <v>131</v>
      </c>
      <c r="H22" s="17">
        <v>45047</v>
      </c>
      <c r="I22" s="37" t="s">
        <v>132</v>
      </c>
      <c r="J22" s="38" t="s">
        <v>133</v>
      </c>
      <c r="K22" s="15" t="s">
        <v>119</v>
      </c>
      <c r="L22" s="39" t="s">
        <v>70</v>
      </c>
      <c r="M22" s="15" t="s">
        <v>71</v>
      </c>
      <c r="N22" s="14" t="s">
        <v>120</v>
      </c>
      <c r="O22" s="40" t="s">
        <v>47</v>
      </c>
      <c r="P22" s="40" t="s">
        <v>33</v>
      </c>
      <c r="Q22" s="14">
        <v>4.8</v>
      </c>
      <c r="R22" s="15">
        <v>4.8</v>
      </c>
      <c r="S22" s="15">
        <f>R22*4710*12%</f>
        <v>2712.96</v>
      </c>
    </row>
    <row r="23" s="1" customFormat="1" ht="46.8" spans="1:19">
      <c r="A23" s="10">
        <v>21</v>
      </c>
      <c r="B23" s="12" t="s">
        <v>128</v>
      </c>
      <c r="C23" s="13" t="s">
        <v>129</v>
      </c>
      <c r="D23" s="24" t="s">
        <v>130</v>
      </c>
      <c r="E23" s="15" t="s">
        <v>23</v>
      </c>
      <c r="F23" s="14" t="s">
        <v>24</v>
      </c>
      <c r="G23" s="36" t="s">
        <v>134</v>
      </c>
      <c r="H23" s="17">
        <v>45017</v>
      </c>
      <c r="I23" s="37" t="s">
        <v>135</v>
      </c>
      <c r="J23" s="24" t="s">
        <v>136</v>
      </c>
      <c r="K23" s="15" t="s">
        <v>69</v>
      </c>
      <c r="L23" s="24" t="s">
        <v>70</v>
      </c>
      <c r="M23" s="15" t="s">
        <v>105</v>
      </c>
      <c r="N23" s="14" t="s">
        <v>40</v>
      </c>
      <c r="O23" s="40" t="s">
        <v>47</v>
      </c>
      <c r="P23" s="40" t="s">
        <v>33</v>
      </c>
      <c r="Q23" s="14">
        <v>3.6</v>
      </c>
      <c r="R23" s="15">
        <v>3.6</v>
      </c>
      <c r="S23" s="15">
        <f>R23*2447*12%</f>
        <v>1057.104</v>
      </c>
    </row>
    <row r="24" s="1" customFormat="1" ht="62.4" spans="1:19">
      <c r="A24" s="10">
        <v>22</v>
      </c>
      <c r="B24" s="12" t="s">
        <v>128</v>
      </c>
      <c r="C24" s="13" t="s">
        <v>129</v>
      </c>
      <c r="D24" s="14" t="s">
        <v>130</v>
      </c>
      <c r="E24" s="15" t="s">
        <v>23</v>
      </c>
      <c r="F24" s="14" t="s">
        <v>24</v>
      </c>
      <c r="G24" s="16" t="s">
        <v>137</v>
      </c>
      <c r="H24" s="17">
        <v>45170</v>
      </c>
      <c r="I24" s="37" t="s">
        <v>138</v>
      </c>
      <c r="J24" s="38" t="s">
        <v>139</v>
      </c>
      <c r="K24" s="15" t="s">
        <v>140</v>
      </c>
      <c r="L24" s="15" t="s">
        <v>141</v>
      </c>
      <c r="M24" s="15" t="s">
        <v>105</v>
      </c>
      <c r="N24" s="14" t="s">
        <v>31</v>
      </c>
      <c r="O24" s="40" t="s">
        <v>142</v>
      </c>
      <c r="P24" s="40" t="s">
        <v>33</v>
      </c>
      <c r="Q24" s="14">
        <v>2.64</v>
      </c>
      <c r="R24" s="15">
        <v>2.64</v>
      </c>
      <c r="S24" s="15">
        <f>R24*2447*12%</f>
        <v>775.2096</v>
      </c>
    </row>
    <row r="25" s="1" customFormat="1" ht="60" customHeight="1" spans="1:19">
      <c r="A25" s="10">
        <v>23</v>
      </c>
      <c r="B25" s="12" t="s">
        <v>128</v>
      </c>
      <c r="C25" s="13" t="s">
        <v>129</v>
      </c>
      <c r="D25" s="14" t="s">
        <v>130</v>
      </c>
      <c r="E25" s="15" t="s">
        <v>23</v>
      </c>
      <c r="F25" s="14" t="s">
        <v>24</v>
      </c>
      <c r="G25" s="16" t="s">
        <v>143</v>
      </c>
      <c r="H25" s="17">
        <v>45017</v>
      </c>
      <c r="I25" s="37" t="s">
        <v>144</v>
      </c>
      <c r="J25" s="38" t="s">
        <v>145</v>
      </c>
      <c r="K25" s="15" t="s">
        <v>39</v>
      </c>
      <c r="L25" s="15" t="s">
        <v>93</v>
      </c>
      <c r="M25" s="15" t="s">
        <v>30</v>
      </c>
      <c r="N25" s="14" t="s">
        <v>40</v>
      </c>
      <c r="O25" s="40" t="s">
        <v>47</v>
      </c>
      <c r="P25" s="40" t="s">
        <v>33</v>
      </c>
      <c r="Q25" s="14">
        <v>0.5</v>
      </c>
      <c r="R25" s="15">
        <v>0.5</v>
      </c>
      <c r="S25" s="15">
        <f t="shared" si="1"/>
        <v>146.82</v>
      </c>
    </row>
    <row r="26" s="1" customFormat="1" ht="60" customHeight="1" spans="1:19">
      <c r="A26" s="10">
        <v>24</v>
      </c>
      <c r="B26" s="12" t="s">
        <v>146</v>
      </c>
      <c r="C26" s="13" t="s">
        <v>147</v>
      </c>
      <c r="D26" s="14" t="s">
        <v>130</v>
      </c>
      <c r="E26" s="15" t="s">
        <v>23</v>
      </c>
      <c r="F26" s="14" t="s">
        <v>24</v>
      </c>
      <c r="G26" s="16" t="s">
        <v>148</v>
      </c>
      <c r="H26" s="17">
        <v>45231</v>
      </c>
      <c r="I26" s="37" t="s">
        <v>149</v>
      </c>
      <c r="J26" s="38" t="s">
        <v>150</v>
      </c>
      <c r="K26" s="15" t="s">
        <v>39</v>
      </c>
      <c r="L26" s="15" t="s">
        <v>93</v>
      </c>
      <c r="M26" s="15" t="s">
        <v>30</v>
      </c>
      <c r="N26" s="14" t="s">
        <v>40</v>
      </c>
      <c r="O26" s="40" t="s">
        <v>41</v>
      </c>
      <c r="P26" s="40" t="s">
        <v>76</v>
      </c>
      <c r="Q26" s="14">
        <v>0.5</v>
      </c>
      <c r="R26" s="15">
        <v>0.5</v>
      </c>
      <c r="S26" s="15">
        <f>R26*2447*10%</f>
        <v>122.35</v>
      </c>
    </row>
    <row r="27" ht="20" customHeight="1"/>
    <row r="28" ht="20" customHeight="1"/>
    <row r="29" ht="62" customHeight="1"/>
  </sheetData>
  <mergeCells count="1">
    <mergeCell ref="A1:S1"/>
  </mergeCells>
  <dataValidations count="15">
    <dataValidation type="list" allowBlank="1" showInputMessage="1" showErrorMessage="1" sqref="K1 K3 K7 K27:K1048576">
      <formula1>#REF!</formula1>
    </dataValidation>
    <dataValidation type="list" allowBlank="1" showInputMessage="1" showErrorMessage="1" sqref="L1 L3 L4 L5 L6 L7 L10 L11 L13 L14 L15 L21 L8:L9 L16:L20 L22:L26 L27:L1048576">
      <formula1>"SSCI一区,SSCI二区,SSCI三区,SSCI四区,SCI一区,SCI二区 (TOP),SCI二区,SCI三区,SCI四区,EI收录,A&amp;HCI收录,CSSCI来源,CSSCI扩展版,北大核心"</formula1>
    </dataValidation>
    <dataValidation type="list" allowBlank="1" showInputMessage="1" showErrorMessage="1" sqref="M1 M3 M4 M5 M6 M7 M10 M11 M12 M13 M14 M15 M21 M8:M9 M16:M20 M22:M26 M27:M1048576">
      <formula1>"ECONOMICS&amp;BUSINESS（经济学和商学）ESI期刊,其他学科ESI期刊,不属于ESI期刊"</formula1>
    </dataValidation>
    <dataValidation type="list" allowBlank="1" showInputMessage="1" showErrorMessage="1" sqref="N1 N3 N4 N5 N6 N7 N10 N11 N12 N13 N14 N15 N21 N8:N9 N16:N20 N22:N26 N27:N1048576">
      <formula1>"学生一作,通讯作者,导师一作，学生二作"</formula1>
    </dataValidation>
    <dataValidation type="list" allowBlank="1" showInputMessage="1" showErrorMessage="1" sqref="K4">
      <formula1>'[1]期刊类别及计分参考（学校）'!#REF!</formula1>
    </dataValidation>
    <dataValidation type="list" allowBlank="1" showInputMessage="1" showErrorMessage="1" sqref="K5">
      <formula1>'[2]期刊类别及计分参考（学校）'!#REF!</formula1>
    </dataValidation>
    <dataValidation type="list" allowBlank="1" showInputMessage="1" showErrorMessage="1" sqref="K6">
      <formula1>'[3]期刊类别及计分参考（学校）'!#REF!</formula1>
    </dataValidation>
    <dataValidation type="list" allowBlank="1" showInputMessage="1" showErrorMessage="1" sqref="K10">
      <formula1>'[8]期刊类别及计分参考（学校）'!#REF!</formula1>
    </dataValidation>
    <dataValidation type="list" allowBlank="1" showInputMessage="1" showErrorMessage="1" sqref="K11">
      <formula1>'[5]期刊类别及计分参考（学校）'!#REF!</formula1>
    </dataValidation>
    <dataValidation type="list" allowBlank="1" showInputMessage="1" showErrorMessage="1" sqref="K12">
      <formula1>'[6]期刊类别及计分参考（学校）'!#REF!</formula1>
    </dataValidation>
    <dataValidation type="list" allowBlank="1" showInputMessage="1" showErrorMessage="1" sqref="K13">
      <formula1>'[7]期刊类别及计分参考（学校）'!#REF!</formula1>
    </dataValidation>
    <dataValidation type="list" allowBlank="1" showInputMessage="1" showErrorMessage="1" sqref="K21">
      <formula1>'[10]期刊类别及计分参考（学校）'!#REF!</formula1>
    </dataValidation>
    <dataValidation type="list" allowBlank="1" showInputMessage="1" showErrorMessage="1" sqref="K8:K9">
      <formula1>'[4]期刊类别及计分参考（学校）'!#REF!</formula1>
    </dataValidation>
    <dataValidation type="list" allowBlank="1" showInputMessage="1" showErrorMessage="1" sqref="K16:K17">
      <formula1>'[9]期刊类别及计分参考（学校）'!#REF!</formula1>
    </dataValidation>
    <dataValidation type="list" allowBlank="1" showInputMessage="1" showErrorMessage="1" sqref="K22:K26">
      <formula1>'[11]期刊类别及计分参考（学校）'!#REF!</formula1>
    </dataValidation>
  </dataValidations>
  <hyperlinks>
    <hyperlink ref="I12" r:id="rId1" display="JOURNAL OF INNOVATION &amp; KNOWLEDGE" tooltip="https://kyfw.zjgsu.edu.cn/srm-web/systemrole/javascript:void(0);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徐心楚</dc:creator>
  <cp:lastModifiedBy>佚名</cp:lastModifiedBy>
  <dcterms:created xsi:type="dcterms:W3CDTF">2023-09-11T17:17:00Z</dcterms:created>
  <dcterms:modified xsi:type="dcterms:W3CDTF">2024-03-07T08:22:31Z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8C8442628C7B480AA28CFF140AA081BF_13</vt:lpwstr>
  </property>
  <property fmtid="{D5CDD505-2E9C-101B-9397-08002B2CF9AE}" pid="3" name="KSOProductBuildVer">
    <vt:lpwstr>2052-12.1.0.16120</vt:lpwstr>
  </property>
</Properties>
</file>